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mc:AlternateContent xmlns:mc="http://schemas.openxmlformats.org/markup-compatibility/2006">
    <mc:Choice Requires="x15">
      <x15ac:absPath xmlns:x15ac="http://schemas.microsoft.com/office/spreadsheetml/2010/11/ac" url="D:\TABULADOR\2019\"/>
    </mc:Choice>
  </mc:AlternateContent>
  <xr:revisionPtr revIDLastSave="0" documentId="13_ncr:1_{2E0F62FB-768A-427F-B43F-61C4B22A7AAF}" xr6:coauthVersionLast="45" xr6:coauthVersionMax="45" xr10:uidLastSave="{00000000-0000-0000-0000-000000000000}"/>
  <bookViews>
    <workbookView xWindow="-120" yWindow="-120" windowWidth="21840" windowHeight="13140" xr2:uid="{00000000-000D-0000-FFFF-FFFF00000000}"/>
  </bookViews>
  <sheets>
    <sheet name="hoja1" sheetId="2" r:id="rId1"/>
  </sheets>
  <definedNames>
    <definedName name="_xlnm.Print_Area" localSheetId="0">hoja1!$A$1:$O$42</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16" i="2" l="1"/>
  <c r="L16" i="2"/>
  <c r="K16" i="2"/>
  <c r="H16" i="2"/>
  <c r="G16" i="2"/>
  <c r="E16" i="2"/>
  <c r="D16" i="2"/>
  <c r="A16" i="2"/>
  <c r="N15" i="2"/>
  <c r="J15" i="2"/>
  <c r="O15" i="2" s="1"/>
  <c r="F15" i="2"/>
  <c r="N14" i="2"/>
  <c r="F14" i="2"/>
  <c r="I14" i="2" s="1"/>
  <c r="N13" i="2"/>
  <c r="F13" i="2"/>
  <c r="J13" i="2" s="1"/>
  <c r="N12" i="2"/>
  <c r="F12" i="2"/>
  <c r="J12" i="2" s="1"/>
  <c r="N11" i="2"/>
  <c r="F11" i="2"/>
  <c r="N10" i="2"/>
  <c r="J10" i="2"/>
  <c r="O10" i="2" s="1"/>
  <c r="F10" i="2"/>
  <c r="N9" i="2"/>
  <c r="F9" i="2"/>
  <c r="I9" i="2" s="1"/>
  <c r="N8" i="2"/>
  <c r="N16" i="2" s="1"/>
  <c r="F8" i="2"/>
  <c r="J8" i="2" s="1"/>
  <c r="I11" i="2" l="1"/>
  <c r="I16" i="2" s="1"/>
  <c r="O12" i="2"/>
  <c r="O13" i="2"/>
  <c r="O8" i="2"/>
  <c r="J9" i="2"/>
  <c r="O9" i="2" s="1"/>
  <c r="J14" i="2"/>
  <c r="O14" i="2" s="1"/>
  <c r="F16" i="2"/>
  <c r="J11" i="2" l="1"/>
  <c r="O11" i="2" s="1"/>
  <c r="O16" i="2"/>
  <c r="J16" i="2" l="1"/>
</calcChain>
</file>

<file path=xl/sharedStrings.xml><?xml version="1.0" encoding="utf-8"?>
<sst xmlns="http://schemas.openxmlformats.org/spreadsheetml/2006/main" count="42" uniqueCount="35">
  <si>
    <t>DATOS DE LA PLAZA</t>
  </si>
  <si>
    <t>PERCEPCIONES</t>
  </si>
  <si>
    <t>TOTAL BRUTO</t>
  </si>
  <si>
    <t>DEDUCCIONES</t>
  </si>
  <si>
    <t>TOTAL DEDUCCIONES</t>
  </si>
  <si>
    <t>TOTAL NETO</t>
  </si>
  <si>
    <t>NIVEL</t>
  </si>
  <si>
    <t>SALARIO DIARIO INTEGRADO (BASE DE COTIZACIÓN IMSS)</t>
  </si>
  <si>
    <t>SALARIO DIARIO NOMINAL</t>
  </si>
  <si>
    <t>SUELDO</t>
  </si>
  <si>
    <t>COMP. FIJA GARANTIZADA GRAVADO</t>
  </si>
  <si>
    <t>QUINQ. GRAVADO</t>
  </si>
  <si>
    <t>ISS</t>
  </si>
  <si>
    <t>IMSS</t>
  </si>
  <si>
    <t>CESANTIA Y VEJEZ</t>
  </si>
  <si>
    <t>DEPARTAMENTO DE RECURSOS HUMANOS</t>
  </si>
  <si>
    <t>NUM. DE PLAZAS</t>
  </si>
  <si>
    <t>CATEGORIA O PUESTO</t>
  </si>
  <si>
    <r>
      <t xml:space="preserve">PREVISON SOCIAL MMYS </t>
    </r>
    <r>
      <rPr>
        <sz val="11"/>
        <rFont val="Calibri"/>
        <family val="2"/>
      </rPr>
      <t>EXENTO</t>
    </r>
  </si>
  <si>
    <t>TABULADOR DE SUELDO DEL PERSONAL DE MANDOS MEDIOS Y SUPERIORES</t>
  </si>
  <si>
    <t>UNIVERSIDAD DE LA SIERRA JUÁREZ</t>
  </si>
  <si>
    <t>RECTOR*</t>
  </si>
  <si>
    <t>N/A</t>
  </si>
  <si>
    <t xml:space="preserve">VICE-RECTOR </t>
  </si>
  <si>
    <t>ABOGADO GENERAL</t>
  </si>
  <si>
    <t>AUDITOR INTERNO</t>
  </si>
  <si>
    <t>SECRETARIO PARTICULAR DEL RECTOR</t>
  </si>
  <si>
    <t>JEFE DE DEPARTAMENTO C</t>
  </si>
  <si>
    <t>JEFE DE DEPARTAMENTO B</t>
  </si>
  <si>
    <t>JEFE DE DEPARTAMENTO A</t>
  </si>
  <si>
    <t>SUMA</t>
  </si>
  <si>
    <t>NOTA:</t>
  </si>
  <si>
    <t>* El Rector solo percibe el sueldo de la UTM, por lo que debe subrayarse que aunque por razones formales, en el presupuesto de cada universidad figura el sueldo del Rector, en nueve de ellas el Rector no cobra el salario.</t>
  </si>
  <si>
    <t>Para el cálculo se considera factor promedio anual de 30.4 días.</t>
  </si>
  <si>
    <t>AL CUARTO TRIMESTRE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</si>
</sst>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0_ ;\-#,##0.00\ "/>
  </numFmts>
  <fonts count="14" x14ac:knownFonts="1">
    <font>
      <sz val="11"/>
      <color theme="1"/>
      <name val="Calibri"/>
      <family val="2"/>
      <scheme val="minor"/>
    </font>
    <font>
      <b/>
      <sz val="11"/>
      <color theme="1"/>
      <name val="Calibri"/>
      <family val="2"/>
      <scheme val="minor"/>
    </font>
    <font>
      <b/>
      <sz val="12"/>
      <color theme="1"/>
      <name val="Calibri"/>
      <family val="2"/>
      <scheme val="minor"/>
    </font>
    <font>
      <b/>
      <sz val="12"/>
      <name val="Calibri"/>
      <family val="2"/>
      <scheme val="minor"/>
    </font>
    <font>
      <b/>
      <sz val="11"/>
      <name val="Calibri"/>
      <family val="2"/>
      <scheme val="minor"/>
    </font>
    <font>
      <sz val="11"/>
      <name val="Calibri"/>
      <family val="2"/>
      <scheme val="minor"/>
    </font>
    <font>
      <sz val="11"/>
      <name val="Calibri"/>
      <family val="2"/>
    </font>
    <font>
      <sz val="12"/>
      <color theme="1"/>
      <name val="Calibri"/>
      <family val="2"/>
      <scheme val="minor"/>
    </font>
    <font>
      <sz val="12"/>
      <color indexed="8"/>
      <name val="Arial"/>
      <family val="2"/>
    </font>
    <font>
      <sz val="12"/>
      <name val="Arial"/>
      <family val="2"/>
    </font>
    <font>
      <sz val="12"/>
      <color theme="1"/>
      <name val="Arial"/>
      <family val="2"/>
    </font>
    <font>
      <b/>
      <sz val="12"/>
      <color theme="1"/>
      <name val="Arial"/>
      <family val="2"/>
    </font>
    <font>
      <b/>
      <u/>
      <sz val="11"/>
      <color theme="1"/>
      <name val="Calibri"/>
      <family val="2"/>
      <scheme val="minor"/>
    </font>
    <font>
      <sz val="10"/>
      <name val="Calibri"/>
      <family val="2"/>
      <scheme val="minor"/>
    </font>
  </fonts>
  <fills count="3">
    <fill>
      <patternFill patternType="none"/>
    </fill>
    <fill>
      <patternFill patternType="gray125"/>
    </fill>
    <fill>
      <patternFill patternType="solid">
        <fgColor rgb="FF92D050"/>
        <bgColor indexed="64"/>
      </patternFill>
    </fill>
  </fills>
  <borders count="14">
    <border>
      <left/>
      <right/>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47">
    <xf numFmtId="0" fontId="0" fillId="0" borderId="0" xfId="0"/>
    <xf numFmtId="0" fontId="0" fillId="0" borderId="0" xfId="0" applyFill="1"/>
    <xf numFmtId="4" fontId="5" fillId="2" borderId="8" xfId="0" applyNumberFormat="1" applyFont="1" applyFill="1" applyBorder="1" applyAlignment="1">
      <alignment horizontal="center" vertical="center" wrapText="1"/>
    </xf>
    <xf numFmtId="4" fontId="5" fillId="2" borderId="9" xfId="0" applyNumberFormat="1" applyFont="1" applyFill="1" applyBorder="1" applyAlignment="1">
      <alignment horizontal="center" vertical="center" wrapText="1"/>
    </xf>
    <xf numFmtId="4" fontId="4" fillId="2" borderId="9" xfId="0" applyNumberFormat="1" applyFont="1" applyFill="1" applyBorder="1" applyAlignment="1">
      <alignment horizontal="center" vertical="center" wrapText="1"/>
    </xf>
    <xf numFmtId="4" fontId="5" fillId="0" borderId="12" xfId="0" applyNumberFormat="1" applyFont="1" applyBorder="1" applyAlignment="1">
      <alignment horizontal="center" vertical="center" wrapText="1"/>
    </xf>
    <xf numFmtId="1" fontId="7" fillId="0" borderId="12" xfId="0" applyNumberFormat="1" applyFont="1" applyBorder="1" applyAlignment="1">
      <alignment horizontal="left" vertical="center" wrapText="1"/>
    </xf>
    <xf numFmtId="4" fontId="5" fillId="0" borderId="12" xfId="0" applyNumberFormat="1" applyFont="1" applyBorder="1" applyAlignment="1">
      <alignment horizontal="left" vertical="center" wrapText="1"/>
    </xf>
    <xf numFmtId="4" fontId="7" fillId="0" borderId="12" xfId="0" applyNumberFormat="1" applyFont="1" applyBorder="1"/>
    <xf numFmtId="4" fontId="8" fillId="0" borderId="12" xfId="0" applyNumberFormat="1" applyFont="1" applyBorder="1"/>
    <xf numFmtId="4" fontId="9" fillId="0" borderId="12" xfId="0" applyNumberFormat="1" applyFont="1" applyBorder="1" applyAlignment="1">
      <alignment horizontal="right"/>
    </xf>
    <xf numFmtId="164" fontId="10" fillId="0" borderId="12" xfId="0" applyNumberFormat="1" applyFont="1" applyBorder="1"/>
    <xf numFmtId="1" fontId="7" fillId="0" borderId="13" xfId="0" applyNumberFormat="1" applyFont="1" applyBorder="1" applyAlignment="1">
      <alignment horizontal="center" vertical="center"/>
    </xf>
    <xf numFmtId="1" fontId="7" fillId="0" borderId="13" xfId="0" applyNumberFormat="1" applyFont="1" applyBorder="1" applyAlignment="1">
      <alignment horizontal="left" vertical="center" wrapText="1"/>
    </xf>
    <xf numFmtId="0" fontId="7" fillId="0" borderId="13" xfId="0" applyFont="1" applyBorder="1"/>
    <xf numFmtId="4" fontId="7" fillId="0" borderId="13" xfId="0" applyNumberFormat="1" applyFont="1" applyBorder="1"/>
    <xf numFmtId="4" fontId="8" fillId="0" borderId="13" xfId="0" applyNumberFormat="1" applyFont="1" applyBorder="1"/>
    <xf numFmtId="4" fontId="9" fillId="0" borderId="13" xfId="0" applyNumberFormat="1" applyFont="1" applyBorder="1" applyAlignment="1">
      <alignment horizontal="right"/>
    </xf>
    <xf numFmtId="164" fontId="10" fillId="0" borderId="13" xfId="0" applyNumberFormat="1" applyFont="1" applyBorder="1"/>
    <xf numFmtId="4" fontId="9" fillId="0" borderId="12" xfId="0" applyNumberFormat="1" applyFont="1" applyBorder="1"/>
    <xf numFmtId="1" fontId="2" fillId="0" borderId="13" xfId="0" applyNumberFormat="1" applyFont="1" applyBorder="1" applyAlignment="1">
      <alignment horizontal="center" vertical="center"/>
    </xf>
    <xf numFmtId="164" fontId="11" fillId="0" borderId="12" xfId="0" applyNumberFormat="1" applyFont="1" applyBorder="1"/>
    <xf numFmtId="0" fontId="1" fillId="0" borderId="0" xfId="0" applyFont="1"/>
    <xf numFmtId="0" fontId="0" fillId="0" borderId="0" xfId="0" applyAlignment="1">
      <alignment horizontal="center" vertical="center"/>
    </xf>
    <xf numFmtId="0" fontId="0" fillId="0" borderId="0" xfId="0" applyAlignment="1">
      <alignment wrapText="1"/>
    </xf>
    <xf numFmtId="0" fontId="12" fillId="0" borderId="0" xfId="0" applyFont="1"/>
    <xf numFmtId="0" fontId="13" fillId="0" borderId="0" xfId="0" applyFont="1"/>
    <xf numFmtId="43" fontId="0" fillId="0" borderId="0" xfId="0" applyNumberFormat="1"/>
    <xf numFmtId="4" fontId="0" fillId="0" borderId="0" xfId="0" applyNumberFormat="1"/>
    <xf numFmtId="4" fontId="4" fillId="2" borderId="7" xfId="0" applyNumberFormat="1" applyFont="1" applyFill="1" applyBorder="1" applyAlignment="1">
      <alignment horizontal="center" vertical="center" wrapText="1"/>
    </xf>
    <xf numFmtId="4" fontId="4" fillId="2" borderId="11" xfId="0" applyNumberFormat="1" applyFont="1" applyFill="1" applyBorder="1" applyAlignment="1">
      <alignment horizontal="center" vertical="center" wrapText="1"/>
    </xf>
    <xf numFmtId="0" fontId="3" fillId="2" borderId="2" xfId="0" applyFont="1" applyFill="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5" xfId="0" applyFont="1" applyFill="1" applyBorder="1" applyAlignment="1">
      <alignment horizontal="center"/>
    </xf>
    <xf numFmtId="0" fontId="3" fillId="2" borderId="6" xfId="0" applyFont="1" applyFill="1" applyBorder="1" applyAlignment="1">
      <alignment horizontal="center" vertical="center" wrapText="1"/>
    </xf>
    <xf numFmtId="0" fontId="3" fillId="2" borderId="10" xfId="0" applyFont="1" applyFill="1" applyBorder="1" applyAlignment="1">
      <alignment horizontal="center" vertical="center" wrapText="1"/>
    </xf>
    <xf numFmtId="4" fontId="3" fillId="2" borderId="5" xfId="0" applyNumberFormat="1" applyFont="1" applyFill="1" applyBorder="1" applyAlignment="1">
      <alignment horizontal="center"/>
    </xf>
    <xf numFmtId="4" fontId="3" fillId="2" borderId="3" xfId="0" applyNumberFormat="1" applyFont="1" applyFill="1" applyBorder="1" applyAlignment="1">
      <alignment horizontal="center"/>
    </xf>
    <xf numFmtId="4" fontId="3" fillId="2" borderId="4" xfId="0" applyNumberFormat="1" applyFont="1" applyFill="1" applyBorder="1" applyAlignment="1">
      <alignment horizontal="center"/>
    </xf>
    <xf numFmtId="0" fontId="4" fillId="2" borderId="6" xfId="0" applyFont="1" applyFill="1" applyBorder="1" applyAlignment="1">
      <alignment horizontal="center" vertical="center" wrapText="1"/>
    </xf>
    <xf numFmtId="0" fontId="4" fillId="2" borderId="10" xfId="0" applyFont="1" applyFill="1" applyBorder="1" applyAlignment="1">
      <alignment horizontal="center" vertical="center" wrapText="1"/>
    </xf>
    <xf numFmtId="4" fontId="2" fillId="0" borderId="0" xfId="0" applyNumberFormat="1" applyFont="1" applyBorder="1" applyAlignment="1">
      <alignment horizontal="center"/>
    </xf>
    <xf numFmtId="4" fontId="0" fillId="0" borderId="0" xfId="0" applyNumberFormat="1" applyFont="1" applyFill="1" applyBorder="1" applyAlignment="1">
      <alignment horizontal="center"/>
    </xf>
    <xf numFmtId="4" fontId="0" fillId="0" borderId="0" xfId="0" applyNumberFormat="1" applyFont="1" applyBorder="1" applyAlignment="1">
      <alignment horizontal="center"/>
    </xf>
    <xf numFmtId="0" fontId="1" fillId="0" borderId="0" xfId="0" applyFont="1" applyBorder="1" applyAlignment="1">
      <alignment horizontal="center"/>
    </xf>
    <xf numFmtId="0" fontId="0" fillId="0" borderId="1" xfId="0"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Relationships>
</file>

<file path=xl/drawings/drawing1.xml><?xml version="1.0" encoding="utf-8"?>
<xdr:wsDr xmlns:xdr="http://schemas.openxmlformats.org/drawingml/2006/spreadsheetDrawing" xmlns:a="http://schemas.openxmlformats.org/drawingml/2006/main">
  <xdr:twoCellAnchor>
    <xdr:from>
      <xdr:col>13</xdr:col>
      <xdr:colOff>26671</xdr:colOff>
      <xdr:row>0</xdr:row>
      <xdr:rowOff>99060</xdr:rowOff>
    </xdr:from>
    <xdr:to>
      <xdr:col>14</xdr:col>
      <xdr:colOff>666751</xdr:colOff>
      <xdr:row>3</xdr:row>
      <xdr:rowOff>179967</xdr:rowOff>
    </xdr:to>
    <xdr:pic>
      <xdr:nvPicPr>
        <xdr:cNvPr id="2" name="officeArt object">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a:srcRect t="20233" b="22959"/>
        <a:stretch/>
      </xdr:blipFill>
      <xdr:spPr>
        <a:xfrm>
          <a:off x="12047221" y="99060"/>
          <a:ext cx="1525905" cy="661932"/>
        </a:xfrm>
        <a:prstGeom prst="rect">
          <a:avLst/>
        </a:prstGeom>
        <a:ln w="12700" cap="flat">
          <a:noFill/>
          <a:miter lim="400000"/>
        </a:ln>
        <a:effectLst/>
      </xdr:spPr>
    </xdr:pic>
    <xdr:clientData/>
  </xdr:twoCellAnchor>
  <xdr:twoCellAnchor>
    <xdr:from>
      <xdr:col>1</xdr:col>
      <xdr:colOff>1381125</xdr:colOff>
      <xdr:row>0</xdr:row>
      <xdr:rowOff>1</xdr:rowOff>
    </xdr:from>
    <xdr:to>
      <xdr:col>2</xdr:col>
      <xdr:colOff>383691</xdr:colOff>
      <xdr:row>4</xdr:row>
      <xdr:rowOff>178595</xdr:rowOff>
    </xdr:to>
    <xdr:pic>
      <xdr:nvPicPr>
        <xdr:cNvPr id="3" name="Imagen 16">
          <a:extLst>
            <a:ext uri="{FF2B5EF4-FFF2-40B4-BE49-F238E27FC236}">
              <a16:creationId xmlns:a16="http://schemas.microsoft.com/office/drawing/2014/main" id="{5EC198D8-3736-4388-A932-ECC543A164DB}"/>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964531" y="1"/>
          <a:ext cx="1229035" cy="952500"/>
        </a:xfrm>
        <a:prstGeom prst="rect">
          <a:avLst/>
        </a:prstGeom>
        <a:noFill/>
        <a:ln w="9360">
          <a:solidFill>
            <a:srgbClr val="FFFFFF"/>
          </a:solid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39"/>
  <sheetViews>
    <sheetView tabSelected="1" zoomScale="80" zoomScaleNormal="80" workbookViewId="0">
      <selection activeCell="D12" sqref="D12"/>
    </sheetView>
  </sheetViews>
  <sheetFormatPr baseColWidth="10" defaultRowHeight="15" x14ac:dyDescent="0.25"/>
  <cols>
    <col min="1" max="1" width="8.7109375" customWidth="1"/>
    <col min="2" max="2" width="33.42578125" customWidth="1"/>
    <col min="3" max="3" width="7.7109375" customWidth="1"/>
    <col min="4" max="4" width="16.140625" customWidth="1"/>
    <col min="5" max="5" width="11.7109375" customWidth="1"/>
    <col min="6" max="8" width="13.140625" customWidth="1"/>
    <col min="9" max="9" width="11.85546875" customWidth="1"/>
    <col min="10" max="10" width="13" customWidth="1"/>
    <col min="11" max="13" width="12.42578125" customWidth="1"/>
    <col min="14" max="14" width="15.42578125" customWidth="1"/>
    <col min="15" max="15" width="15.5703125" customWidth="1"/>
  </cols>
  <sheetData>
    <row r="1" spans="1:15" ht="15.75" x14ac:dyDescent="0.25">
      <c r="A1" s="42" t="s">
        <v>20</v>
      </c>
      <c r="B1" s="42"/>
      <c r="C1" s="42"/>
      <c r="D1" s="42"/>
      <c r="E1" s="42"/>
      <c r="F1" s="42"/>
      <c r="G1" s="42"/>
      <c r="H1" s="42"/>
      <c r="I1" s="42"/>
      <c r="J1" s="42"/>
      <c r="K1" s="42"/>
      <c r="L1" s="42"/>
      <c r="M1" s="42"/>
      <c r="N1" s="42"/>
      <c r="O1" s="42"/>
    </row>
    <row r="2" spans="1:15" x14ac:dyDescent="0.25">
      <c r="A2" s="43"/>
      <c r="B2" s="43"/>
      <c r="C2" s="43"/>
      <c r="D2" s="43"/>
      <c r="E2" s="43"/>
      <c r="F2" s="43"/>
      <c r="G2" s="43"/>
      <c r="H2" s="43"/>
      <c r="I2" s="43"/>
      <c r="J2" s="43"/>
      <c r="K2" s="43"/>
      <c r="L2" s="43"/>
      <c r="M2" s="43"/>
      <c r="N2" s="43"/>
      <c r="O2" s="43"/>
    </row>
    <row r="3" spans="1:15" x14ac:dyDescent="0.25">
      <c r="A3" s="44" t="s">
        <v>15</v>
      </c>
      <c r="B3" s="44"/>
      <c r="C3" s="44"/>
      <c r="D3" s="44"/>
      <c r="E3" s="44"/>
      <c r="F3" s="44"/>
      <c r="G3" s="44"/>
      <c r="H3" s="44"/>
      <c r="I3" s="44"/>
      <c r="J3" s="44"/>
      <c r="K3" s="44"/>
      <c r="L3" s="44"/>
      <c r="M3" s="44"/>
      <c r="N3" s="44"/>
      <c r="O3" s="44"/>
    </row>
    <row r="4" spans="1:15" x14ac:dyDescent="0.25">
      <c r="A4" s="45" t="s">
        <v>19</v>
      </c>
      <c r="B4" s="45"/>
      <c r="C4" s="45"/>
      <c r="D4" s="45"/>
      <c r="E4" s="45"/>
      <c r="F4" s="45"/>
      <c r="G4" s="45"/>
      <c r="H4" s="45"/>
      <c r="I4" s="45"/>
      <c r="J4" s="45"/>
      <c r="K4" s="45"/>
      <c r="L4" s="45"/>
      <c r="M4" s="45"/>
      <c r="N4" s="45"/>
      <c r="O4" s="45"/>
    </row>
    <row r="5" spans="1:15" ht="15.75" thickBot="1" x14ac:dyDescent="0.3">
      <c r="A5" s="46" t="s">
        <v>34</v>
      </c>
      <c r="B5" s="46"/>
      <c r="C5" s="46"/>
      <c r="D5" s="46"/>
      <c r="E5" s="46"/>
      <c r="F5" s="46"/>
      <c r="G5" s="46"/>
      <c r="H5" s="46"/>
      <c r="I5" s="46"/>
      <c r="J5" s="46"/>
      <c r="K5" s="46"/>
      <c r="L5" s="46"/>
      <c r="M5" s="46"/>
      <c r="N5" s="46"/>
      <c r="O5" s="46"/>
    </row>
    <row r="6" spans="1:15" ht="15.75" x14ac:dyDescent="0.25">
      <c r="A6" s="31" t="s">
        <v>0</v>
      </c>
      <c r="B6" s="32"/>
      <c r="C6" s="32"/>
      <c r="D6" s="32"/>
      <c r="E6" s="33"/>
      <c r="F6" s="34" t="s">
        <v>1</v>
      </c>
      <c r="G6" s="32"/>
      <c r="H6" s="32"/>
      <c r="I6" s="33"/>
      <c r="J6" s="35" t="s">
        <v>2</v>
      </c>
      <c r="K6" s="37" t="s">
        <v>3</v>
      </c>
      <c r="L6" s="38"/>
      <c r="M6" s="39"/>
      <c r="N6" s="40" t="s">
        <v>4</v>
      </c>
      <c r="O6" s="29" t="s">
        <v>5</v>
      </c>
    </row>
    <row r="7" spans="1:15" ht="75.75" thickBot="1" x14ac:dyDescent="0.3">
      <c r="A7" s="2" t="s">
        <v>16</v>
      </c>
      <c r="B7" s="3" t="s">
        <v>17</v>
      </c>
      <c r="C7" s="3" t="s">
        <v>6</v>
      </c>
      <c r="D7" s="3" t="s">
        <v>7</v>
      </c>
      <c r="E7" s="3" t="s">
        <v>8</v>
      </c>
      <c r="F7" s="4" t="s">
        <v>9</v>
      </c>
      <c r="G7" s="3" t="s">
        <v>18</v>
      </c>
      <c r="H7" s="3" t="s">
        <v>10</v>
      </c>
      <c r="I7" s="3" t="s">
        <v>11</v>
      </c>
      <c r="J7" s="36"/>
      <c r="K7" s="3" t="s">
        <v>12</v>
      </c>
      <c r="L7" s="3" t="s">
        <v>13</v>
      </c>
      <c r="M7" s="3" t="s">
        <v>14</v>
      </c>
      <c r="N7" s="41"/>
      <c r="O7" s="30"/>
    </row>
    <row r="8" spans="1:15" ht="15.75" x14ac:dyDescent="0.25">
      <c r="A8" s="5"/>
      <c r="B8" s="6" t="s">
        <v>21</v>
      </c>
      <c r="C8" s="7" t="s">
        <v>22</v>
      </c>
      <c r="D8" s="8">
        <v>2015</v>
      </c>
      <c r="E8" s="8">
        <v>2156.98</v>
      </c>
      <c r="F8" s="8">
        <f>+E8*30.4</f>
        <v>65572.191999999995</v>
      </c>
      <c r="G8" s="9">
        <v>336</v>
      </c>
      <c r="H8" s="9">
        <v>0</v>
      </c>
      <c r="I8" s="8">
        <v>0</v>
      </c>
      <c r="J8" s="8">
        <f t="shared" ref="J8:J12" si="0">+F8+G8+H8+I8</f>
        <v>65908.191999999995</v>
      </c>
      <c r="K8" s="10">
        <v>15381.09</v>
      </c>
      <c r="L8" s="10">
        <v>981.32</v>
      </c>
      <c r="M8" s="9">
        <v>689.13</v>
      </c>
      <c r="N8" s="11">
        <f t="shared" ref="N8:N15" si="1">SUM(K8:M8)</f>
        <v>17051.54</v>
      </c>
      <c r="O8" s="11">
        <f t="shared" ref="O8:O15" si="2">+J8-N8</f>
        <v>48856.651999999995</v>
      </c>
    </row>
    <row r="9" spans="1:15" ht="15.75" x14ac:dyDescent="0.25">
      <c r="A9" s="12">
        <v>2</v>
      </c>
      <c r="B9" s="13" t="s">
        <v>23</v>
      </c>
      <c r="C9" s="14" t="s">
        <v>22</v>
      </c>
      <c r="D9" s="15">
        <v>1542.71</v>
      </c>
      <c r="E9" s="15">
        <v>1403.34</v>
      </c>
      <c r="F9" s="15">
        <f>+E9*30.4</f>
        <v>42661.535999999993</v>
      </c>
      <c r="G9" s="16">
        <v>336</v>
      </c>
      <c r="H9" s="16">
        <v>0</v>
      </c>
      <c r="I9" s="15">
        <f>+F9*12%</f>
        <v>5119.3843199999992</v>
      </c>
      <c r="J9" s="15">
        <f t="shared" si="0"/>
        <v>48116.92031999999</v>
      </c>
      <c r="K9" s="17">
        <v>8507.89</v>
      </c>
      <c r="L9" s="17">
        <v>744.42</v>
      </c>
      <c r="M9" s="16">
        <v>527.61</v>
      </c>
      <c r="N9" s="18">
        <f t="shared" si="1"/>
        <v>9779.92</v>
      </c>
      <c r="O9" s="18">
        <f t="shared" si="2"/>
        <v>38337.000319999992</v>
      </c>
    </row>
    <row r="10" spans="1:15" ht="15.75" x14ac:dyDescent="0.25">
      <c r="A10" s="12">
        <v>0</v>
      </c>
      <c r="B10" s="13" t="s">
        <v>24</v>
      </c>
      <c r="C10" s="14" t="s">
        <v>22</v>
      </c>
      <c r="D10" s="15">
        <v>1009.65</v>
      </c>
      <c r="E10" s="8">
        <v>918.44</v>
      </c>
      <c r="F10" s="15">
        <f>+E10*30.4</f>
        <v>27920.576000000001</v>
      </c>
      <c r="G10" s="9">
        <v>336</v>
      </c>
      <c r="H10" s="9">
        <v>0</v>
      </c>
      <c r="I10" s="8">
        <v>0</v>
      </c>
      <c r="J10" s="15">
        <f t="shared" si="0"/>
        <v>28256.576000000001</v>
      </c>
      <c r="K10" s="10">
        <v>4750.2700000000004</v>
      </c>
      <c r="L10" s="10">
        <v>477.04</v>
      </c>
      <c r="M10" s="9">
        <v>345.3</v>
      </c>
      <c r="N10" s="11">
        <f t="shared" si="1"/>
        <v>5572.6100000000006</v>
      </c>
      <c r="O10" s="11">
        <f t="shared" si="2"/>
        <v>22683.966</v>
      </c>
    </row>
    <row r="11" spans="1:15" ht="15.75" x14ac:dyDescent="0.25">
      <c r="A11" s="12">
        <v>1</v>
      </c>
      <c r="B11" s="13" t="s">
        <v>25</v>
      </c>
      <c r="C11" s="14" t="s">
        <v>22</v>
      </c>
      <c r="D11" s="15">
        <v>776.52</v>
      </c>
      <c r="E11" s="8">
        <v>706.37</v>
      </c>
      <c r="F11" s="15">
        <f>+E11*30.4</f>
        <v>21473.647999999997</v>
      </c>
      <c r="G11" s="9">
        <v>336</v>
      </c>
      <c r="H11" s="9">
        <v>0</v>
      </c>
      <c r="I11" s="8">
        <f>+F11*10%</f>
        <v>2147.3647999999998</v>
      </c>
      <c r="J11" s="15">
        <f t="shared" si="0"/>
        <v>23957.012799999997</v>
      </c>
      <c r="K11" s="19">
        <v>3293.32</v>
      </c>
      <c r="L11" s="10">
        <v>360.09581056559995</v>
      </c>
      <c r="M11" s="19">
        <v>265.56728902199995</v>
      </c>
      <c r="N11" s="11">
        <f t="shared" si="1"/>
        <v>3918.9830995876</v>
      </c>
      <c r="O11" s="11">
        <f t="shared" si="2"/>
        <v>20038.029700412397</v>
      </c>
    </row>
    <row r="12" spans="1:15" ht="31.5" x14ac:dyDescent="0.25">
      <c r="A12" s="12">
        <v>1</v>
      </c>
      <c r="B12" s="13" t="s">
        <v>26</v>
      </c>
      <c r="C12" s="14" t="s">
        <v>22</v>
      </c>
      <c r="D12" s="15">
        <v>776.52</v>
      </c>
      <c r="E12" s="8">
        <v>706.37</v>
      </c>
      <c r="F12" s="15">
        <f>+E12*30.4</f>
        <v>21473.647999999997</v>
      </c>
      <c r="G12" s="9">
        <v>336</v>
      </c>
      <c r="H12" s="9">
        <v>0</v>
      </c>
      <c r="I12" s="8">
        <v>0</v>
      </c>
      <c r="J12" s="15">
        <f t="shared" si="0"/>
        <v>21809.647999999997</v>
      </c>
      <c r="K12" s="19">
        <v>3293.32</v>
      </c>
      <c r="L12" s="10">
        <v>360.09581056559995</v>
      </c>
      <c r="M12" s="19">
        <v>265.56728902199995</v>
      </c>
      <c r="N12" s="11">
        <f t="shared" si="1"/>
        <v>3918.9830995876</v>
      </c>
      <c r="O12" s="11">
        <f t="shared" si="2"/>
        <v>17890.664900412397</v>
      </c>
    </row>
    <row r="13" spans="1:15" ht="32.25" customHeight="1" x14ac:dyDescent="0.25">
      <c r="A13" s="12">
        <v>0</v>
      </c>
      <c r="B13" s="13" t="s">
        <v>27</v>
      </c>
      <c r="C13" s="14" t="s">
        <v>22</v>
      </c>
      <c r="D13" s="15">
        <v>926.21</v>
      </c>
      <c r="E13" s="8">
        <v>842.53</v>
      </c>
      <c r="F13" s="15">
        <f t="shared" ref="F13:F15" si="3">+E13*30.4</f>
        <v>25612.911999999997</v>
      </c>
      <c r="G13" s="9">
        <v>336</v>
      </c>
      <c r="H13" s="9">
        <v>0</v>
      </c>
      <c r="I13" s="8">
        <v>0</v>
      </c>
      <c r="J13" s="15">
        <f>+F13+G13+H13+I13</f>
        <v>25948.911999999997</v>
      </c>
      <c r="K13" s="19">
        <v>4207.51</v>
      </c>
      <c r="L13" s="10">
        <v>435.18</v>
      </c>
      <c r="M13" s="19">
        <v>316.76</v>
      </c>
      <c r="N13" s="11">
        <f t="shared" si="1"/>
        <v>4959.4500000000007</v>
      </c>
      <c r="O13" s="11">
        <f t="shared" si="2"/>
        <v>20989.461999999996</v>
      </c>
    </row>
    <row r="14" spans="1:15" ht="32.25" customHeight="1" x14ac:dyDescent="0.25">
      <c r="A14" s="12">
        <v>8</v>
      </c>
      <c r="B14" s="13" t="s">
        <v>28</v>
      </c>
      <c r="C14" s="14" t="s">
        <v>22</v>
      </c>
      <c r="D14" s="15">
        <v>776.52</v>
      </c>
      <c r="E14" s="8">
        <v>706.37</v>
      </c>
      <c r="F14" s="15">
        <f t="shared" si="3"/>
        <v>21473.647999999997</v>
      </c>
      <c r="G14" s="9">
        <v>336</v>
      </c>
      <c r="H14" s="9">
        <v>0</v>
      </c>
      <c r="I14" s="8">
        <f>+F14*10%</f>
        <v>2147.3647999999998</v>
      </c>
      <c r="J14" s="15">
        <f>+F14+G14+H14+I14</f>
        <v>23957.012799999997</v>
      </c>
      <c r="K14" s="19">
        <v>3293.32</v>
      </c>
      <c r="L14" s="10">
        <v>360.09581056559995</v>
      </c>
      <c r="M14" s="19">
        <v>265.56728902199995</v>
      </c>
      <c r="N14" s="11">
        <f t="shared" ref="N14" si="4">SUM(K14:M14)</f>
        <v>3918.9830995876</v>
      </c>
      <c r="O14" s="11">
        <f t="shared" si="2"/>
        <v>20038.029700412397</v>
      </c>
    </row>
    <row r="15" spans="1:15" ht="32.25" customHeight="1" x14ac:dyDescent="0.25">
      <c r="A15" s="12">
        <v>0</v>
      </c>
      <c r="B15" s="13" t="s">
        <v>29</v>
      </c>
      <c r="C15" s="14" t="s">
        <v>22</v>
      </c>
      <c r="D15" s="15">
        <v>700.8</v>
      </c>
      <c r="E15" s="8">
        <v>637.49</v>
      </c>
      <c r="F15" s="15">
        <f t="shared" si="3"/>
        <v>19379.696</v>
      </c>
      <c r="G15" s="9">
        <v>336</v>
      </c>
      <c r="H15" s="9">
        <v>0</v>
      </c>
      <c r="I15" s="8">
        <v>0</v>
      </c>
      <c r="J15" s="15">
        <f>+F15+G15+H15+I15</f>
        <v>19715.696</v>
      </c>
      <c r="K15" s="19">
        <v>2846.05</v>
      </c>
      <c r="L15" s="10">
        <v>322.12</v>
      </c>
      <c r="M15" s="19">
        <v>239.67</v>
      </c>
      <c r="N15" s="11">
        <f t="shared" si="1"/>
        <v>3407.84</v>
      </c>
      <c r="O15" s="11">
        <f t="shared" si="2"/>
        <v>16307.856</v>
      </c>
    </row>
    <row r="16" spans="1:15" s="22" customFormat="1" ht="15.75" x14ac:dyDescent="0.25">
      <c r="A16" s="20">
        <f>SUM(A9:A15)</f>
        <v>12</v>
      </c>
      <c r="B16" s="20" t="s">
        <v>30</v>
      </c>
      <c r="C16" s="21"/>
      <c r="D16" s="21">
        <f>SUM(D8:D15)</f>
        <v>8523.9299999999985</v>
      </c>
      <c r="E16" s="21">
        <f t="shared" ref="E16:O16" si="5">SUM(E8:E15)</f>
        <v>8077.8899999999994</v>
      </c>
      <c r="F16" s="21">
        <f t="shared" si="5"/>
        <v>245567.85599999997</v>
      </c>
      <c r="G16" s="21">
        <f t="shared" si="5"/>
        <v>2688</v>
      </c>
      <c r="H16" s="21">
        <f t="shared" si="5"/>
        <v>0</v>
      </c>
      <c r="I16" s="21">
        <f t="shared" si="5"/>
        <v>9414.113919999998</v>
      </c>
      <c r="J16" s="21">
        <f t="shared" si="5"/>
        <v>257669.96991999997</v>
      </c>
      <c r="K16" s="21">
        <f t="shared" si="5"/>
        <v>45572.770000000004</v>
      </c>
      <c r="L16" s="21">
        <f t="shared" si="5"/>
        <v>4040.3674316967999</v>
      </c>
      <c r="M16" s="21">
        <f t="shared" si="5"/>
        <v>2915.1718670659998</v>
      </c>
      <c r="N16" s="21">
        <f t="shared" si="5"/>
        <v>52528.30929876279</v>
      </c>
      <c r="O16" s="21">
        <f t="shared" si="5"/>
        <v>205141.66062123718</v>
      </c>
    </row>
    <row r="17" spans="1:13" x14ac:dyDescent="0.25">
      <c r="A17" s="23"/>
      <c r="B17" s="24"/>
    </row>
    <row r="18" spans="1:13" x14ac:dyDescent="0.25">
      <c r="A18" s="25" t="s">
        <v>31</v>
      </c>
      <c r="B18" s="26" t="s">
        <v>32</v>
      </c>
    </row>
    <row r="19" spans="1:13" x14ac:dyDescent="0.25">
      <c r="B19" s="26" t="s">
        <v>33</v>
      </c>
      <c r="I19" s="27"/>
      <c r="M19" s="28"/>
    </row>
    <row r="20" spans="1:13" s="1" customFormat="1" x14ac:dyDescent="0.25"/>
    <row r="21" spans="1:13" s="1" customFormat="1" x14ac:dyDescent="0.25"/>
    <row r="22" spans="1:13" s="1" customFormat="1" x14ac:dyDescent="0.25"/>
    <row r="23" spans="1:13" s="1" customFormat="1" x14ac:dyDescent="0.25"/>
    <row r="24" spans="1:13" s="1" customFormat="1" x14ac:dyDescent="0.25"/>
    <row r="25" spans="1:13" s="1" customFormat="1" x14ac:dyDescent="0.25"/>
    <row r="26" spans="1:13" s="1" customFormat="1" x14ac:dyDescent="0.25"/>
    <row r="27" spans="1:13" s="1" customFormat="1" x14ac:dyDescent="0.25"/>
    <row r="28" spans="1:13" s="1" customFormat="1" x14ac:dyDescent="0.25"/>
    <row r="29" spans="1:13" s="1" customFormat="1" x14ac:dyDescent="0.25"/>
    <row r="30" spans="1:13" s="1" customFormat="1" x14ac:dyDescent="0.25"/>
    <row r="31" spans="1:13" s="1" customFormat="1" x14ac:dyDescent="0.25"/>
    <row r="32" spans="1:13" s="1" customFormat="1" x14ac:dyDescent="0.25"/>
    <row r="33" s="1" customFormat="1" x14ac:dyDescent="0.25"/>
    <row r="34" s="1" customFormat="1" x14ac:dyDescent="0.25"/>
    <row r="35" s="1" customFormat="1" x14ac:dyDescent="0.25"/>
    <row r="36" s="1" customFormat="1" x14ac:dyDescent="0.25"/>
    <row r="37" s="1" customFormat="1" x14ac:dyDescent="0.25"/>
    <row r="38" s="1" customFormat="1" x14ac:dyDescent="0.25"/>
    <row r="39" s="1" customFormat="1" x14ac:dyDescent="0.25"/>
  </sheetData>
  <mergeCells count="11">
    <mergeCell ref="A1:O1"/>
    <mergeCell ref="A2:O2"/>
    <mergeCell ref="A3:O3"/>
    <mergeCell ref="A4:O4"/>
    <mergeCell ref="A5:O5"/>
    <mergeCell ref="O6:O7"/>
    <mergeCell ref="A6:E6"/>
    <mergeCell ref="F6:I6"/>
    <mergeCell ref="J6:J7"/>
    <mergeCell ref="K6:M6"/>
    <mergeCell ref="N6:N7"/>
  </mergeCells>
  <pageMargins left="0.31496062992125984" right="0.31496062992125984" top="0.74803149606299213" bottom="0.74803149606299213" header="0.31496062992125984" footer="0.31496062992125984"/>
  <pageSetup scale="6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hoja1</vt:lpstr>
      <vt:lpstr>hoja1!Área_de_impresión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Hewlett-Packard Company</dc:creator>
  <cp:lastModifiedBy>Universidad</cp:lastModifiedBy>
  <cp:lastPrinted>2019-08-02T23:50:56Z</cp:lastPrinted>
  <dcterms:created xsi:type="dcterms:W3CDTF">2019-04-15T21:14:22Z</dcterms:created>
  <dcterms:modified xsi:type="dcterms:W3CDTF">2020-01-10T16:27:46Z</dcterms:modified>
</cp:coreProperties>
</file>